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" l="1"/>
  <c r="H52" i="1"/>
  <c r="H38" i="1"/>
  <c r="H47" i="1"/>
  <c r="H57" i="1"/>
  <c r="H15" i="1"/>
  <c r="H29" i="1"/>
  <c r="H24" i="1" l="1"/>
  <c r="H36" i="1"/>
  <c r="H18" i="1" l="1"/>
  <c r="H32" i="1" l="1"/>
  <c r="H33" i="1" l="1"/>
  <c r="H37" i="1" l="1"/>
  <c r="H14" i="1"/>
  <c r="H30" i="1" l="1"/>
  <c r="H51" i="1" l="1"/>
  <c r="H13" i="1" l="1"/>
  <c r="H59" i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<sst xmlns="http://schemas.openxmlformats.org/spreadsheetml/2006/main" count="57" uniqueCount="33">
  <si>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</si>
  <si>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</si>
  <si>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</si>
  <si>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</si>
  <si>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</si>
  <si>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</si>
  <si>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</si>
  <si>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</si>
  <si>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</si>
  <si>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</si>
  <si>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</si>
  <si>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</si>
  <si>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</si>
  <si>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</si>
  <si>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</si>
  <si>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</si>
  <si>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</si>
  <si>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</si>
  <si>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</si>
  <si>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</si>
  <si>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</si>
  <si>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</si>
  <si>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</si>
  <si>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</si>
  <si>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</si>
  <si>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</si>
  <si>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</si>
  <si>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</si>
  <si>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</si>
  <si>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</si>
  <si>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 30.06.2021.godine Dom zdravlja Požarevac nije izvršio plaćanje prema dobavljačima:</t>
  </si>
  <si>
    <t>Dana:01.07.2021.</t>
  </si>
  <si>
    <t>Primljena i neutrošena participacija od 01.07.2021.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</si>
</sst>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59" sqref="H59"/>
    </sheetView>
  </sheetViews>
  <sheetFormatPr defaultRowHeight="15" x14ac:dyDescent="0.25"/>
  <cols>
    <col min="1" max="1" width="3.42578125" hidden="1" customWidth="1"/>
    <col min="2" max="2" width="46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10"/>
      <c r="J7" s="10"/>
    </row>
    <row r="8" spans="2:15" x14ac:dyDescent="0.25">
      <c r="B8" s="33" t="s">
        <v>31</v>
      </c>
      <c r="C8" s="33"/>
      <c r="D8" s="33"/>
      <c r="E8" s="33"/>
      <c r="F8" s="33"/>
      <c r="G8" s="33"/>
      <c r="H8" s="33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8" t="s">
        <v>4</v>
      </c>
      <c r="C11" s="39"/>
      <c r="D11" s="39"/>
      <c r="E11" s="39"/>
      <c r="F11" s="40"/>
      <c r="G11" s="1" t="s">
        <v>5</v>
      </c>
      <c r="H11" s="1" t="s">
        <v>6</v>
      </c>
      <c r="I11" s="10"/>
      <c r="J11" s="10"/>
      <c r="K11" s="34"/>
      <c r="L11" s="34"/>
      <c r="M11" s="34"/>
      <c r="N11" s="34"/>
      <c r="O11" s="34"/>
    </row>
    <row r="12" spans="2:15" x14ac:dyDescent="0.25">
      <c r="B12" s="36" t="s">
        <v>7</v>
      </c>
      <c r="C12" s="36"/>
      <c r="D12" s="36"/>
      <c r="E12" s="36"/>
      <c r="F12" s="36"/>
      <c r="G12" s="18">
        <v>44378</v>
      </c>
      <c r="H12" s="14">
        <v>620653.43000000005</v>
      </c>
      <c r="I12" s="10"/>
      <c r="J12" s="10"/>
      <c r="K12" s="8"/>
      <c r="L12" s="8"/>
      <c r="M12" s="8"/>
      <c r="N12" s="8"/>
      <c r="O12" s="8"/>
    </row>
    <row r="13" spans="2:15" x14ac:dyDescent="0.25">
      <c r="B13" s="35" t="s">
        <v>8</v>
      </c>
      <c r="C13" s="35"/>
      <c r="D13" s="35"/>
      <c r="E13" s="35"/>
      <c r="F13" s="35"/>
      <c r="G13" s="19">
        <v>44378</v>
      </c>
      <c r="H13" s="2">
        <f>H14+H30-H37-H51</f>
        <v>599679.60000000335</v>
      </c>
      <c r="I13" s="10"/>
      <c r="J13" s="10"/>
      <c r="K13" s="8"/>
      <c r="L13" s="8"/>
      <c r="M13" s="8"/>
      <c r="N13" s="8"/>
      <c r="O13" s="8"/>
    </row>
    <row r="14" spans="2:15" x14ac:dyDescent="0.25">
      <c r="B14" s="37" t="s">
        <v>9</v>
      </c>
      <c r="C14" s="37"/>
      <c r="D14" s="37"/>
      <c r="E14" s="37"/>
      <c r="F14" s="37"/>
      <c r="G14" s="20">
        <v>44378</v>
      </c>
      <c r="H14" s="3">
        <f>H15+H16+H17+H18+H19+H20+H21+H22+H23+H24+H25+H26+H27+H29+H28</f>
        <v>30748376.800000001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f>28244971.61+2194877.82</f>
        <v>30439849.43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2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2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</f>
        <v>203579.15999999936</v>
      </c>
      <c r="I18" s="10"/>
      <c r="J18" s="10"/>
      <c r="K18" s="7"/>
      <c r="L18" s="7"/>
    </row>
    <row r="19" spans="2:12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2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2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2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2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2" x14ac:dyDescent="0.25">
      <c r="B24" s="25" t="s">
        <v>19</v>
      </c>
      <c r="C24" s="26"/>
      <c r="D24" s="26"/>
      <c r="E24" s="26"/>
      <c r="F24" s="27"/>
      <c r="G24" s="21"/>
      <c r="H24" s="9">
        <f>1098916.67-35000-27775.63-1028282.49+23600-3636-3636</f>
        <v>24186.54999999993</v>
      </c>
      <c r="I24" s="10"/>
      <c r="J24" s="10"/>
      <c r="K24" s="10"/>
      <c r="L24" s="7"/>
    </row>
    <row r="25" spans="2:12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2" x14ac:dyDescent="0.25">
      <c r="B26" s="25" t="s">
        <v>21</v>
      </c>
      <c r="C26" s="26"/>
      <c r="D26" s="26"/>
      <c r="E26" s="26"/>
      <c r="F26" s="27"/>
      <c r="G26" s="21"/>
      <c r="H26" s="9">
        <v>0</v>
      </c>
      <c r="I26" s="10"/>
      <c r="J26" s="10"/>
      <c r="K26" s="7"/>
    </row>
    <row r="27" spans="2:12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2" x14ac:dyDescent="0.25">
      <c r="B28" s="25" t="s">
        <v>29</v>
      </c>
      <c r="C28" s="26"/>
      <c r="D28" s="26"/>
      <c r="E28" s="26"/>
      <c r="F28" s="27"/>
      <c r="G28" s="21"/>
      <c r="H28" s="9">
        <v>0</v>
      </c>
      <c r="I28" s="10"/>
      <c r="J28" s="10"/>
      <c r="K28" s="7"/>
      <c r="L28" s="7"/>
    </row>
    <row r="29" spans="2:12" x14ac:dyDescent="0.25">
      <c r="B29" s="25" t="s">
        <v>32</v>
      </c>
      <c r="C29" s="26"/>
      <c r="D29" s="26"/>
      <c r="E29" s="26"/>
      <c r="F29" s="27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</f>
        <v>80761.659999999989</v>
      </c>
      <c r="I29" s="10"/>
      <c r="J29" s="10"/>
      <c r="K29" s="7"/>
      <c r="L29" s="7"/>
    </row>
    <row r="30" spans="2:12" x14ac:dyDescent="0.25">
      <c r="B30" s="28" t="s">
        <v>23</v>
      </c>
      <c r="C30" s="29"/>
      <c r="D30" s="29"/>
      <c r="E30" s="29"/>
      <c r="F30" s="30"/>
      <c r="G30" s="20">
        <v>44378</v>
      </c>
      <c r="H30" s="3">
        <f>H31+H32+H33+H34+H35+H36</f>
        <v>3100271.7199999997</v>
      </c>
      <c r="I30" s="10"/>
      <c r="J30" s="10"/>
      <c r="K30" s="7"/>
    </row>
    <row r="31" spans="2:12" x14ac:dyDescent="0.25">
      <c r="B31" s="25" t="s">
        <v>10</v>
      </c>
      <c r="C31" s="26"/>
      <c r="D31" s="26"/>
      <c r="E31" s="26"/>
      <c r="F31" s="27"/>
      <c r="G31" s="22"/>
      <c r="H31" s="11">
        <v>2982556.76</v>
      </c>
      <c r="I31" s="10"/>
      <c r="J31" s="10"/>
      <c r="K31" s="7"/>
    </row>
    <row r="32" spans="2:12" x14ac:dyDescent="0.25">
      <c r="B32" s="25" t="s">
        <v>13</v>
      </c>
      <c r="C32" s="26"/>
      <c r="D32" s="26"/>
      <c r="E32" s="26"/>
      <c r="F32" s="27"/>
      <c r="G32" s="22"/>
      <c r="H32" s="9">
        <f>135083.33+135083.33-149724.79+135083.33-147556.67-6551.11+135083.33-151828.88+135083.33-153721.06+135083.33-124721.67</f>
        <v>76395.799999999916</v>
      </c>
      <c r="I32" s="15"/>
      <c r="J32" s="10"/>
      <c r="K32" s="7"/>
    </row>
    <row r="33" spans="2:13" x14ac:dyDescent="0.25">
      <c r="B33" s="25" t="s">
        <v>19</v>
      </c>
      <c r="C33" s="26"/>
      <c r="D33" s="26"/>
      <c r="E33" s="26"/>
      <c r="F33" s="27"/>
      <c r="G33" s="22"/>
      <c r="H33" s="9">
        <f>40250+40250-80500</f>
        <v>0</v>
      </c>
      <c r="I33" s="10"/>
      <c r="J33" s="10"/>
      <c r="K33" s="7"/>
      <c r="L33" s="7"/>
      <c r="M33" s="7"/>
    </row>
    <row r="34" spans="2:13" x14ac:dyDescent="0.25">
      <c r="B34" s="25" t="s">
        <v>21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3" x14ac:dyDescent="0.25">
      <c r="B35" s="25" t="s">
        <v>22</v>
      </c>
      <c r="C35" s="26"/>
      <c r="D35" s="26"/>
      <c r="E35" s="26"/>
      <c r="F35" s="27"/>
      <c r="G35" s="22"/>
      <c r="H35" s="9">
        <v>0</v>
      </c>
      <c r="I35" s="10"/>
      <c r="J35" s="10"/>
    </row>
    <row r="36" spans="2:13" x14ac:dyDescent="0.25">
      <c r="B36" s="25" t="s">
        <v>32</v>
      </c>
      <c r="C36" s="26"/>
      <c r="D36" s="26"/>
      <c r="E36" s="26"/>
      <c r="F36" s="27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+5900+1800+4553+30112+8200+1650+16764+5588-69750+16453+2794+3518</f>
        <v>41319.160000000003</v>
      </c>
      <c r="I36" s="10"/>
      <c r="J36" s="10"/>
    </row>
    <row r="37" spans="2:13" x14ac:dyDescent="0.25">
      <c r="B37" s="44" t="s">
        <v>24</v>
      </c>
      <c r="C37" s="45"/>
      <c r="D37" s="45"/>
      <c r="E37" s="45"/>
      <c r="F37" s="46"/>
      <c r="G37" s="23">
        <v>44378</v>
      </c>
      <c r="H37" s="4">
        <f>SUM(H38:H50)</f>
        <v>30266412.16</v>
      </c>
      <c r="I37" s="10"/>
      <c r="J37" s="10"/>
    </row>
    <row r="38" spans="2:13" x14ac:dyDescent="0.25">
      <c r="B38" s="25" t="s">
        <v>10</v>
      </c>
      <c r="C38" s="26"/>
      <c r="D38" s="26"/>
      <c r="E38" s="26"/>
      <c r="F38" s="27"/>
      <c r="G38" s="21"/>
      <c r="H38" s="11">
        <f>30439849.43-178379</f>
        <v>30261470.43</v>
      </c>
      <c r="I38" s="10"/>
      <c r="J38" s="10"/>
    </row>
    <row r="39" spans="2:13" x14ac:dyDescent="0.25">
      <c r="B39" s="25" t="s">
        <v>11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3" x14ac:dyDescent="0.25">
      <c r="B40" s="25" t="s">
        <v>12</v>
      </c>
      <c r="C40" s="26"/>
      <c r="D40" s="26"/>
      <c r="E40" s="26"/>
      <c r="F40" s="27"/>
      <c r="G40" s="21"/>
      <c r="H40" s="11">
        <v>0</v>
      </c>
      <c r="I40" s="10"/>
      <c r="J40" s="10"/>
    </row>
    <row r="41" spans="2:13" x14ac:dyDescent="0.25">
      <c r="B41" s="25" t="s">
        <v>13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3" x14ac:dyDescent="0.25">
      <c r="B42" s="25" t="s">
        <v>14</v>
      </c>
      <c r="C42" s="26"/>
      <c r="D42" s="26"/>
      <c r="E42" s="26"/>
      <c r="F42" s="27"/>
      <c r="G42" s="21"/>
      <c r="H42" s="11">
        <v>0</v>
      </c>
      <c r="I42" s="10"/>
      <c r="J42" s="10"/>
      <c r="L42" s="7"/>
    </row>
    <row r="43" spans="2:13" x14ac:dyDescent="0.25">
      <c r="B43" s="25" t="s">
        <v>15</v>
      </c>
      <c r="C43" s="26"/>
      <c r="D43" s="26"/>
      <c r="E43" s="26"/>
      <c r="F43" s="27"/>
      <c r="G43" s="21"/>
      <c r="H43" s="9">
        <v>0</v>
      </c>
      <c r="I43" s="10"/>
      <c r="J43" s="10"/>
    </row>
    <row r="44" spans="2:13" x14ac:dyDescent="0.25">
      <c r="B44" s="25" t="s">
        <v>16</v>
      </c>
      <c r="C44" s="26"/>
      <c r="D44" s="26"/>
      <c r="E44" s="26"/>
      <c r="F44" s="27"/>
      <c r="G44" s="21"/>
      <c r="H44" s="9">
        <v>0</v>
      </c>
      <c r="I44" s="10"/>
      <c r="J44" s="10"/>
      <c r="L44" s="7"/>
    </row>
    <row r="45" spans="2:13" x14ac:dyDescent="0.25">
      <c r="B45" s="25" t="s">
        <v>17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3" x14ac:dyDescent="0.25">
      <c r="B46" s="25" t="s">
        <v>18</v>
      </c>
      <c r="C46" s="26"/>
      <c r="D46" s="26"/>
      <c r="E46" s="26"/>
      <c r="F46" s="27"/>
      <c r="G46" s="21"/>
      <c r="H46" s="9">
        <v>0</v>
      </c>
      <c r="I46" s="10"/>
      <c r="J46" s="10"/>
    </row>
    <row r="47" spans="2:13" x14ac:dyDescent="0.25">
      <c r="B47" s="25" t="s">
        <v>19</v>
      </c>
      <c r="C47" s="26"/>
      <c r="D47" s="26"/>
      <c r="E47" s="26"/>
      <c r="F47" s="27"/>
      <c r="G47" s="21"/>
      <c r="H47" s="9">
        <f>3255.42+1556.31+20+110</f>
        <v>4941.7299999999996</v>
      </c>
      <c r="I47" s="10"/>
      <c r="J47" s="10"/>
    </row>
    <row r="48" spans="2:13" x14ac:dyDescent="0.25">
      <c r="B48" s="25" t="s">
        <v>21</v>
      </c>
      <c r="C48" s="26"/>
      <c r="D48" s="26"/>
      <c r="E48" s="26"/>
      <c r="F48" s="27"/>
      <c r="G48" s="21"/>
      <c r="H48" s="9">
        <v>0</v>
      </c>
      <c r="I48" s="10"/>
      <c r="J48" s="10"/>
    </row>
    <row r="49" spans="2:12" x14ac:dyDescent="0.25">
      <c r="B49" s="25" t="s">
        <v>22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25" t="s">
        <v>29</v>
      </c>
      <c r="C50" s="26"/>
      <c r="D50" s="26"/>
      <c r="E50" s="26"/>
      <c r="F50" s="27"/>
      <c r="G50" s="21"/>
      <c r="H50" s="9">
        <v>0</v>
      </c>
      <c r="I50" s="10"/>
      <c r="J50" s="10"/>
      <c r="K50" s="7"/>
    </row>
    <row r="51" spans="2:12" x14ac:dyDescent="0.25">
      <c r="B51" s="44" t="s">
        <v>25</v>
      </c>
      <c r="C51" s="45"/>
      <c r="D51" s="45"/>
      <c r="E51" s="45"/>
      <c r="F51" s="46"/>
      <c r="G51" s="23">
        <v>44378</v>
      </c>
      <c r="H51" s="4">
        <f>SUM(H52:H56)</f>
        <v>2982556.76</v>
      </c>
      <c r="I51" s="10"/>
      <c r="J51" s="10"/>
    </row>
    <row r="52" spans="2:12" x14ac:dyDescent="0.25">
      <c r="B52" s="25" t="s">
        <v>10</v>
      </c>
      <c r="C52" s="26"/>
      <c r="D52" s="26"/>
      <c r="E52" s="26"/>
      <c r="F52" s="27"/>
      <c r="G52" s="22"/>
      <c r="H52" s="11">
        <f>2982556.76</f>
        <v>2982556.76</v>
      </c>
      <c r="I52" s="10"/>
      <c r="J52" s="10"/>
    </row>
    <row r="53" spans="2:12" x14ac:dyDescent="0.25">
      <c r="B53" s="25" t="s">
        <v>13</v>
      </c>
      <c r="C53" s="26"/>
      <c r="D53" s="26"/>
      <c r="E53" s="26"/>
      <c r="F53" s="27"/>
      <c r="G53" s="22"/>
      <c r="H53" s="11">
        <v>0</v>
      </c>
      <c r="I53" s="10"/>
      <c r="J53" s="10"/>
    </row>
    <row r="54" spans="2:12" x14ac:dyDescent="0.25">
      <c r="B54" s="25" t="s">
        <v>19</v>
      </c>
      <c r="C54" s="26"/>
      <c r="D54" s="26"/>
      <c r="E54" s="26"/>
      <c r="F54" s="27"/>
      <c r="G54" s="22"/>
      <c r="H54" s="9">
        <v>0</v>
      </c>
      <c r="I54" s="10"/>
      <c r="J54" s="10"/>
    </row>
    <row r="55" spans="2:12" x14ac:dyDescent="0.25">
      <c r="B55" s="25" t="s">
        <v>21</v>
      </c>
      <c r="C55" s="26"/>
      <c r="D55" s="26"/>
      <c r="E55" s="26"/>
      <c r="F55" s="27"/>
      <c r="G55" s="22"/>
      <c r="H55" s="2">
        <v>0</v>
      </c>
      <c r="I55" s="10"/>
      <c r="J55" s="10"/>
      <c r="K55" s="7"/>
    </row>
    <row r="56" spans="2:12" x14ac:dyDescent="0.25">
      <c r="B56" s="25" t="s">
        <v>22</v>
      </c>
      <c r="C56" s="26"/>
      <c r="D56" s="26"/>
      <c r="E56" s="26"/>
      <c r="F56" s="27"/>
      <c r="G56" s="22"/>
      <c r="H56" s="9">
        <v>0</v>
      </c>
      <c r="I56" s="10"/>
      <c r="J56" s="10"/>
    </row>
    <row r="57" spans="2:12" x14ac:dyDescent="0.25">
      <c r="B57" s="47" t="s">
        <v>26</v>
      </c>
      <c r="C57" s="48"/>
      <c r="D57" s="48"/>
      <c r="E57" s="48"/>
      <c r="F57" s="49"/>
      <c r="G57" s="24">
        <v>44378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</f>
        <v>1817456.9999999991</v>
      </c>
      <c r="I57" s="10"/>
      <c r="L57" s="7"/>
    </row>
    <row r="58" spans="2:12" x14ac:dyDescent="0.25">
      <c r="B58" s="25" t="s">
        <v>27</v>
      </c>
      <c r="C58" s="26"/>
      <c r="D58" s="26"/>
      <c r="E58" s="26"/>
      <c r="F58" s="27"/>
      <c r="G58" s="22"/>
      <c r="H58" s="2">
        <f>1760959.97+22011.65+11458.17+2053.38</f>
        <v>1796483.1699999997</v>
      </c>
      <c r="I58" s="10"/>
      <c r="J58" s="10"/>
    </row>
    <row r="59" spans="2:12" x14ac:dyDescent="0.25">
      <c r="B59" s="41" t="s">
        <v>28</v>
      </c>
      <c r="C59" s="42"/>
      <c r="D59" s="42"/>
      <c r="E59" s="42"/>
      <c r="F59" s="43"/>
      <c r="G59" s="22"/>
      <c r="H59" s="6">
        <f>H14+H30-H37-H51+H57-H58</f>
        <v>620653.43000000273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2021-07-02T07:55:12Z</dcterms:modified>
  <cp:category/>
  <cp:contentStatus/>
</cp:coreProperties>
</file>